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\Downloads\"/>
    </mc:Choice>
  </mc:AlternateContent>
  <bookViews>
    <workbookView xWindow="0" yWindow="0" windowWidth="10785" windowHeight="7020" tabRatio="990"/>
  </bookViews>
  <sheets>
    <sheet name="Hoja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5" i="1" l="1"/>
  <c r="C42" i="1"/>
  <c r="D39" i="1"/>
  <c r="A32" i="1"/>
  <c r="H29" i="1"/>
  <c r="L29" i="1" s="1"/>
  <c r="F29" i="1"/>
  <c r="D24" i="1"/>
  <c r="C24" i="1"/>
  <c r="J29" i="1" s="1"/>
  <c r="D23" i="1"/>
  <c r="C23" i="1"/>
  <c r="D32" i="1" s="1"/>
  <c r="E22" i="1"/>
  <c r="B32" i="1" s="1"/>
  <c r="D22" i="1"/>
  <c r="C22" i="1"/>
  <c r="C29" i="1" s="1"/>
  <c r="D14" i="1"/>
  <c r="I11" i="1"/>
  <c r="E23" i="1" s="1"/>
  <c r="E32" i="1" s="1"/>
  <c r="G32" i="1" l="1"/>
  <c r="E24" i="1"/>
  <c r="H32" i="1" s="1"/>
  <c r="L32" i="1" s="1"/>
  <c r="I12" i="1"/>
  <c r="F16" i="1" s="1"/>
  <c r="B37" i="1" l="1"/>
  <c r="G44" i="1" s="1"/>
  <c r="J42" i="1"/>
</calcChain>
</file>

<file path=xl/sharedStrings.xml><?xml version="1.0" encoding="utf-8"?>
<sst xmlns="http://schemas.openxmlformats.org/spreadsheetml/2006/main" count="47" uniqueCount="41">
  <si>
    <t>CÓMO CALCULAR LA VARIACIÓN DE LA JUBILACIÓN NOMINAL</t>
  </si>
  <si>
    <t>Y LA VARIACIÓN DEL PODER ADQUISITIVO</t>
  </si>
  <si>
    <t>Nota: planilla para ser calculada con posterioridad a cada reajuste trimestral o para efectuar simulación</t>
  </si>
  <si>
    <t>Nota: incorporar datos únicamente en las celdas pintadas</t>
  </si>
  <si>
    <t>Fecha de cálculo (dd;mm;año):</t>
  </si>
  <si>
    <t>Indice Inflación del último trimestre (los índices están indicados en %)</t>
  </si>
  <si>
    <t>A fin del mes de:            </t>
  </si>
  <si>
    <t>julio</t>
  </si>
  <si>
    <t>es:</t>
  </si>
  <si>
    <t>agosto</t>
  </si>
  <si>
    <t>acumulada en los dos meses:</t>
  </si>
  <si>
    <t>acumulada en el trimestre:</t>
  </si>
  <si>
    <t xml:space="preserve">       </t>
  </si>
  <si>
    <t>Aumento otorgado en</t>
  </si>
  <si>
    <t>diferencia (en contra/a favor) del jubilado/a :</t>
  </si>
  <si>
    <t>Pero además hay pérdida frente a la inflación en cada mes hasta que se efectúa el reajuste</t>
  </si>
  <si>
    <t xml:space="preserve">Consideremos durante cada mes tan solo la mitad de la inflación, dado que el índice mide la acumulada hasta el último día </t>
  </si>
  <si>
    <t>del mes mientras que los gastos se reparten entre el primero y el último día</t>
  </si>
  <si>
    <t xml:space="preserve">promedio de  </t>
  </si>
  <si>
    <t>(índice primer mes más acumulado segundo mes)/2</t>
  </si>
  <si>
    <t>(acumulado segundo mes más acumulado tercer mes)/2</t>
  </si>
  <si>
    <t>Supongamos como fecha de cobro el 30 de cada mes y el valor de la jubilación igual a 100 $ en el mes anterior al trimestre</t>
  </si>
  <si>
    <t xml:space="preserve">en el trimestre cobré ($) </t>
  </si>
  <si>
    <t xml:space="preserve">100 a fin de </t>
  </si>
  <si>
    <t xml:space="preserve">´+100  a fin de </t>
  </si>
  <si>
    <t>`+</t>
  </si>
  <si>
    <t xml:space="preserve">a fin de </t>
  </si>
  <si>
    <t>Total.</t>
  </si>
  <si>
    <t>en el mismo lapso, considerando la inflación media del mes necesité ($) para conservar el poder adquisitivo</t>
  </si>
  <si>
    <t>Total:</t>
  </si>
  <si>
    <t xml:space="preserve"> pero cobré una cifra distinta</t>
  </si>
  <si>
    <t xml:space="preserve"> </t>
  </si>
  <si>
    <t xml:space="preserve">Esto significa que, con el aumento en marzo, lo que efectivamente cobré en el trimestre, con respecto a la inflación </t>
  </si>
  <si>
    <t>resulta</t>
  </si>
  <si>
    <t>El aumento nominal del %</t>
  </si>
  <si>
    <t>señalado al principio, resulta engañoso si de mantener el poder adquisitivo se trata</t>
  </si>
  <si>
    <t xml:space="preserve">terminé </t>
  </si>
  <si>
    <t>con una variación en mi jubilación mensual del %</t>
  </si>
  <si>
    <t>Pero en los tres meses perdí el equivalente al %</t>
  </si>
  <si>
    <t xml:space="preserve">del sueldo que tenía en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</si>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</sst>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164" fontId="1" fillId="0" borderId="0" xfId="0" applyNumberFormat="1" applyFont="1" applyAlignment="1" applyProtection="1">
      <alignment vertical="center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0" fontId="0" fillId="0" borderId="0" xfId="0" applyProtection="1"/>
    <xf numFmtId="164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3" fillId="2" borderId="1" xfId="0" applyNumberFormat="1" applyFont="1" applyFill="1" applyBorder="1" applyProtection="1">
      <protection locked="0"/>
    </xf>
    <xf numFmtId="164" fontId="1" fillId="0" borderId="0" xfId="0" applyNumberFormat="1" applyFont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Protection="1"/>
    <xf numFmtId="164" fontId="4" fillId="0" borderId="0" xfId="0" applyNumberFormat="1" applyFont="1" applyAlignment="1" applyProtection="1">
      <alignment vertical="center"/>
    </xf>
    <xf numFmtId="164" fontId="4" fillId="0" borderId="0" xfId="0" applyNumberFormat="1" applyFont="1" applyProtection="1"/>
    <xf numFmtId="164" fontId="3" fillId="0" borderId="0" xfId="0" applyNumberFormat="1" applyFont="1" applyProtection="1"/>
    <xf numFmtId="164" fontId="0" fillId="0" borderId="0" xfId="0" applyNumberFormat="1" applyProtection="1"/>
    <xf numFmtId="0" fontId="1" fillId="0" borderId="0" xfId="0" applyFont="1" applyProtection="1"/>
    <xf numFmtId="2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topLeftCell="A4" zoomScale="70" zoomScaleNormal="70" workbookViewId="0">
      <selection activeCell="T11" sqref="T11"/>
    </sheetView>
  </sheetViews>
  <sheetFormatPr baseColWidth="10" defaultColWidth="9.140625" defaultRowHeight="15" x14ac:dyDescent="0.25"/>
  <cols>
    <col min="1" max="1025" width="11.42578125" style="1"/>
  </cols>
  <sheetData>
    <row r="1" spans="1:14" ht="18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 spans="1:14" ht="18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4" ht="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/>
    </row>
    <row r="4" spans="1:14" ht="18" x14ac:dyDescent="0.2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/>
    </row>
    <row r="5" spans="1:14" ht="18" x14ac:dyDescent="0.25">
      <c r="A5" s="2" t="s">
        <v>3</v>
      </c>
      <c r="B5" s="3"/>
      <c r="C5" s="3"/>
      <c r="D5" s="3"/>
      <c r="E5" s="3"/>
      <c r="F5" s="3"/>
      <c r="G5" s="3"/>
      <c r="H5" s="6"/>
      <c r="I5" s="3"/>
      <c r="J5" s="3"/>
      <c r="K5" s="3"/>
      <c r="L5" s="3"/>
      <c r="M5" s="4"/>
      <c r="N5" s="5"/>
    </row>
    <row r="6" spans="1:14" ht="18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8" x14ac:dyDescent="0.25">
      <c r="A7" s="2" t="s">
        <v>4</v>
      </c>
      <c r="B7" s="3"/>
      <c r="C7" s="5"/>
      <c r="D7" s="5"/>
      <c r="E7" s="7">
        <v>15</v>
      </c>
      <c r="F7" s="7">
        <v>10</v>
      </c>
      <c r="G7" s="7">
        <v>2022</v>
      </c>
      <c r="H7" s="3"/>
      <c r="I7" s="3"/>
      <c r="J7" s="3"/>
      <c r="K7" s="3"/>
      <c r="L7" s="3"/>
      <c r="M7" s="4"/>
      <c r="N7" s="5"/>
    </row>
    <row r="8" spans="1:14" ht="18" x14ac:dyDescent="0.25">
      <c r="A8" s="8"/>
      <c r="B8" s="3"/>
      <c r="C8" s="5"/>
      <c r="D8" s="5"/>
      <c r="E8" s="3"/>
      <c r="F8" s="3"/>
      <c r="G8" s="5"/>
      <c r="H8" s="3"/>
      <c r="I8" s="3"/>
      <c r="J8" s="3"/>
      <c r="K8" s="3"/>
      <c r="L8" s="3"/>
      <c r="M8" s="4"/>
      <c r="N8" s="5"/>
    </row>
    <row r="9" spans="1:14" ht="18" x14ac:dyDescent="0.2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/>
    </row>
    <row r="10" spans="1:14" ht="18.75" x14ac:dyDescent="0.3">
      <c r="A10" s="2" t="s">
        <v>6</v>
      </c>
      <c r="B10" s="3"/>
      <c r="C10" s="9" t="s">
        <v>7</v>
      </c>
      <c r="D10" s="10" t="s">
        <v>8</v>
      </c>
      <c r="E10" s="11">
        <v>7.4</v>
      </c>
      <c r="F10" s="3"/>
      <c r="G10" s="3"/>
      <c r="H10" s="3"/>
      <c r="I10" s="3"/>
      <c r="J10" s="3"/>
      <c r="K10" s="3"/>
      <c r="L10" s="3"/>
      <c r="M10" s="4"/>
      <c r="N10" s="5"/>
    </row>
    <row r="11" spans="1:14" ht="18.75" x14ac:dyDescent="0.3">
      <c r="A11" s="2" t="s">
        <v>6</v>
      </c>
      <c r="B11" s="3"/>
      <c r="C11" s="9" t="s">
        <v>9</v>
      </c>
      <c r="D11" s="10" t="s">
        <v>8</v>
      </c>
      <c r="E11" s="11">
        <v>7</v>
      </c>
      <c r="F11" s="3" t="s">
        <v>10</v>
      </c>
      <c r="G11" s="3"/>
      <c r="H11" s="3"/>
      <c r="I11" s="3">
        <f>E10+E11+E10*E11/100</f>
        <v>14.918000000000001</v>
      </c>
      <c r="J11" s="3"/>
      <c r="K11" s="3"/>
      <c r="L11" s="3"/>
      <c r="M11" s="4"/>
      <c r="N11" s="5"/>
    </row>
    <row r="12" spans="1:14" ht="18.75" x14ac:dyDescent="0.3">
      <c r="A12" s="2" t="s">
        <v>6</v>
      </c>
      <c r="B12" s="3"/>
      <c r="C12" s="9" t="s">
        <v>40</v>
      </c>
      <c r="D12" s="10" t="s">
        <v>8</v>
      </c>
      <c r="E12" s="11">
        <v>6.2</v>
      </c>
      <c r="F12" s="3" t="s">
        <v>11</v>
      </c>
      <c r="G12" s="3"/>
      <c r="H12" s="3"/>
      <c r="I12" s="3">
        <f>+I11+E12+I11*E12/100</f>
        <v>22.042916000000002</v>
      </c>
      <c r="J12" s="3"/>
      <c r="K12" s="3"/>
      <c r="L12" s="3"/>
      <c r="M12" s="4"/>
      <c r="N12" s="5"/>
    </row>
    <row r="13" spans="1:14" ht="18" x14ac:dyDescent="0.25">
      <c r="A13" s="8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5"/>
    </row>
    <row r="14" spans="1:14" ht="18" x14ac:dyDescent="0.25">
      <c r="A14" s="2" t="s">
        <v>13</v>
      </c>
      <c r="B14" s="3"/>
      <c r="C14" s="3"/>
      <c r="D14" s="3" t="str">
        <f>$C$12</f>
        <v>septiembre</v>
      </c>
      <c r="E14" s="12">
        <v>15.53</v>
      </c>
      <c r="F14" s="3"/>
      <c r="G14" s="3"/>
      <c r="H14" s="3"/>
      <c r="I14" s="3"/>
      <c r="J14" s="3"/>
      <c r="K14" s="3"/>
      <c r="L14" s="3"/>
      <c r="M14" s="4"/>
      <c r="N14" s="5"/>
    </row>
    <row r="15" spans="1:14" ht="18" x14ac:dyDescent="0.25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5"/>
    </row>
    <row r="16" spans="1:14" ht="18" x14ac:dyDescent="0.25">
      <c r="A16" s="2" t="s">
        <v>14</v>
      </c>
      <c r="B16" s="3"/>
      <c r="C16" s="3"/>
      <c r="D16" s="3"/>
      <c r="E16" s="3"/>
      <c r="F16" s="13">
        <f>+E14-I12</f>
        <v>-6.5129160000000024</v>
      </c>
      <c r="G16" s="3"/>
      <c r="H16" s="3"/>
      <c r="I16" s="3"/>
      <c r="J16" s="3"/>
      <c r="K16" s="3"/>
      <c r="L16" s="3"/>
      <c r="M16" s="4"/>
      <c r="N16" s="5"/>
    </row>
    <row r="17" spans="1:14" ht="18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5"/>
    </row>
    <row r="18" spans="1:14" ht="18" x14ac:dyDescent="0.25">
      <c r="A18" s="14" t="s">
        <v>15</v>
      </c>
      <c r="B18" s="15"/>
      <c r="C18" s="15"/>
      <c r="D18" s="15"/>
      <c r="E18" s="15"/>
      <c r="F18" s="15"/>
      <c r="G18" s="3"/>
      <c r="H18" s="3"/>
      <c r="I18" s="3"/>
      <c r="J18" s="3"/>
      <c r="K18" s="3"/>
      <c r="L18" s="3"/>
      <c r="M18" s="4"/>
      <c r="N18" s="5"/>
    </row>
    <row r="19" spans="1:14" ht="18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5"/>
    </row>
    <row r="20" spans="1:14" ht="18" x14ac:dyDescent="0.25">
      <c r="A20" s="2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5"/>
    </row>
    <row r="21" spans="1:14" ht="18" x14ac:dyDescent="0.25">
      <c r="A21" s="2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5"/>
    </row>
    <row r="22" spans="1:14" ht="18.75" x14ac:dyDescent="0.3">
      <c r="A22" s="2" t="s">
        <v>18</v>
      </c>
      <c r="B22" s="3"/>
      <c r="C22" s="16" t="str">
        <f t="shared" ref="C22:D24" si="0">C10</f>
        <v>julio</v>
      </c>
      <c r="D22" s="3" t="str">
        <f t="shared" si="0"/>
        <v>es:</v>
      </c>
      <c r="E22" s="3">
        <f>+E10/2</f>
        <v>3.7</v>
      </c>
      <c r="F22" s="3"/>
      <c r="G22" s="3"/>
      <c r="H22" s="3"/>
      <c r="I22" s="3"/>
      <c r="J22" s="3"/>
      <c r="K22" s="3"/>
      <c r="L22" s="3"/>
      <c r="M22" s="4"/>
      <c r="N22" s="5"/>
    </row>
    <row r="23" spans="1:14" ht="18.75" x14ac:dyDescent="0.3">
      <c r="A23" s="2" t="s">
        <v>18</v>
      </c>
      <c r="B23" s="3"/>
      <c r="C23" s="16" t="str">
        <f t="shared" si="0"/>
        <v>agosto</v>
      </c>
      <c r="D23" s="3" t="str">
        <f t="shared" si="0"/>
        <v>es:</v>
      </c>
      <c r="E23" s="3">
        <f>+(E10+I11)/2</f>
        <v>11.159000000000001</v>
      </c>
      <c r="F23" s="3"/>
      <c r="G23" s="3" t="s">
        <v>19</v>
      </c>
      <c r="H23" s="17"/>
      <c r="I23" s="3"/>
      <c r="J23" s="3"/>
      <c r="K23" s="3"/>
      <c r="L23" s="3"/>
      <c r="M23" s="5"/>
      <c r="N23" s="5"/>
    </row>
    <row r="24" spans="1:14" ht="18.75" x14ac:dyDescent="0.3">
      <c r="A24" s="2" t="s">
        <v>18</v>
      </c>
      <c r="B24" s="3"/>
      <c r="C24" s="16" t="str">
        <f t="shared" si="0"/>
        <v>septiembre</v>
      </c>
      <c r="D24" s="3" t="str">
        <f t="shared" si="0"/>
        <v>es:</v>
      </c>
      <c r="E24" s="3">
        <f>+(I11+I12)/2</f>
        <v>18.480458000000002</v>
      </c>
      <c r="F24" s="3"/>
      <c r="G24" s="3" t="s">
        <v>20</v>
      </c>
      <c r="H24" s="5"/>
      <c r="I24" s="3"/>
      <c r="J24" s="3"/>
      <c r="K24" s="3"/>
      <c r="L24" s="3"/>
      <c r="M24" s="5"/>
      <c r="N24" s="5"/>
    </row>
    <row r="25" spans="1:14" ht="18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5"/>
    </row>
    <row r="26" spans="1:14" ht="18" x14ac:dyDescent="0.25">
      <c r="A26" s="2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5"/>
    </row>
    <row r="27" spans="1:14" ht="18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5"/>
    </row>
    <row r="28" spans="1:14" ht="18" x14ac:dyDescent="0.25">
      <c r="A28" s="2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5"/>
    </row>
    <row r="29" spans="1:14" ht="18" x14ac:dyDescent="0.25">
      <c r="A29" s="2" t="s">
        <v>23</v>
      </c>
      <c r="B29" s="3"/>
      <c r="C29" s="3" t="str">
        <f>$C$22</f>
        <v>julio</v>
      </c>
      <c r="D29" s="3" t="s">
        <v>24</v>
      </c>
      <c r="E29" s="3"/>
      <c r="F29" s="3" t="str">
        <f>$C$23</f>
        <v>agosto</v>
      </c>
      <c r="G29" s="10" t="s">
        <v>25</v>
      </c>
      <c r="H29" s="3">
        <f>100+E14</f>
        <v>115.53</v>
      </c>
      <c r="I29" s="3" t="s">
        <v>26</v>
      </c>
      <c r="J29" s="3" t="str">
        <f>$C$24</f>
        <v>septiembre</v>
      </c>
      <c r="K29" s="3" t="s">
        <v>27</v>
      </c>
      <c r="L29" s="3">
        <f>200+H29</f>
        <v>315.52999999999997</v>
      </c>
      <c r="M29" s="4"/>
      <c r="N29" s="5"/>
    </row>
    <row r="30" spans="1:14" ht="18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5"/>
    </row>
    <row r="31" spans="1:14" ht="18" x14ac:dyDescent="0.25">
      <c r="A31" s="2" t="s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5"/>
    </row>
    <row r="32" spans="1:14" ht="18" x14ac:dyDescent="0.25">
      <c r="A32" s="2" t="str">
        <f>$C$22</f>
        <v>julio</v>
      </c>
      <c r="B32" s="3">
        <f>100+E22</f>
        <v>103.7</v>
      </c>
      <c r="C32" s="3"/>
      <c r="D32" s="3" t="str">
        <f>$C$23</f>
        <v>agosto</v>
      </c>
      <c r="E32" s="3">
        <f>100+E23</f>
        <v>111.15900000000001</v>
      </c>
      <c r="F32" s="3"/>
      <c r="G32" s="3" t="str">
        <f>$C$24</f>
        <v>septiembre</v>
      </c>
      <c r="H32" s="3">
        <f>100+E24</f>
        <v>118.480458</v>
      </c>
      <c r="I32" s="3"/>
      <c r="J32" s="3"/>
      <c r="K32" s="3" t="s">
        <v>29</v>
      </c>
      <c r="L32" s="3">
        <f>+B32+E32+H32</f>
        <v>333.33945800000004</v>
      </c>
      <c r="M32" s="4"/>
      <c r="N32" s="5"/>
    </row>
    <row r="33" spans="1:14" ht="18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5"/>
    </row>
    <row r="34" spans="1:14" ht="18" x14ac:dyDescent="0.2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5"/>
    </row>
    <row r="35" spans="1:14" ht="18" x14ac:dyDescent="0.25">
      <c r="A35" s="2" t="s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5"/>
    </row>
    <row r="36" spans="1:14" ht="18" x14ac:dyDescent="0.25">
      <c r="A36" s="2" t="s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5"/>
    </row>
    <row r="37" spans="1:14" ht="18" x14ac:dyDescent="0.25">
      <c r="A37" s="18" t="s">
        <v>33</v>
      </c>
      <c r="B37" s="2">
        <f>+L29-L32</f>
        <v>-17.809458000000063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5"/>
    </row>
    <row r="38" spans="1:14" ht="18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5"/>
    </row>
    <row r="39" spans="1:14" ht="18" x14ac:dyDescent="0.25">
      <c r="A39" s="2" t="s">
        <v>34</v>
      </c>
      <c r="B39" s="3"/>
      <c r="C39" s="3"/>
      <c r="D39" s="10">
        <f>$E$14</f>
        <v>15.53</v>
      </c>
      <c r="E39" s="3"/>
      <c r="F39" s="3"/>
      <c r="G39" s="3"/>
      <c r="H39" s="3"/>
      <c r="I39" s="3"/>
      <c r="J39" s="3"/>
      <c r="K39" s="3"/>
      <c r="L39" s="3"/>
      <c r="M39" s="4"/>
      <c r="N39" s="5"/>
    </row>
    <row r="40" spans="1:14" ht="18" x14ac:dyDescent="0.25">
      <c r="A40" s="2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5"/>
    </row>
    <row r="41" spans="1:14" ht="18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5"/>
    </row>
    <row r="42" spans="1:14" ht="18.75" x14ac:dyDescent="0.3">
      <c r="A42" s="3" t="s">
        <v>36</v>
      </c>
      <c r="B42" s="16"/>
      <c r="C42" s="3" t="str">
        <f>$C$12</f>
        <v>septiembre</v>
      </c>
      <c r="D42" s="3" t="s">
        <v>37</v>
      </c>
      <c r="E42" s="3"/>
      <c r="F42" s="16"/>
      <c r="G42" s="16"/>
      <c r="H42" s="16"/>
      <c r="I42" s="5"/>
      <c r="J42" s="19">
        <f>+(L29/L32-1)*100</f>
        <v>-5.3427392325093637</v>
      </c>
      <c r="K42" s="16"/>
      <c r="L42" s="16"/>
      <c r="M42" s="17"/>
      <c r="N42" s="5"/>
    </row>
    <row r="43" spans="1:14" ht="18.75" x14ac:dyDescent="0.3">
      <c r="A43" s="3"/>
      <c r="B43" s="3"/>
      <c r="C43" s="3"/>
      <c r="D43" s="3"/>
      <c r="E43" s="3"/>
      <c r="F43" s="16"/>
      <c r="G43" s="16"/>
      <c r="H43" s="16"/>
      <c r="I43" s="16"/>
      <c r="J43" s="16"/>
      <c r="K43" s="16"/>
      <c r="L43" s="16"/>
      <c r="M43" s="17"/>
      <c r="N43" s="5"/>
    </row>
    <row r="44" spans="1:14" ht="18" x14ac:dyDescent="0.25">
      <c r="A44" s="2" t="s">
        <v>38</v>
      </c>
      <c r="B44" s="3"/>
      <c r="C44" s="3"/>
      <c r="D44" s="3"/>
      <c r="E44" s="3"/>
      <c r="F44" s="5"/>
      <c r="G44" s="13">
        <f>$B$37</f>
        <v>-17.809458000000063</v>
      </c>
      <c r="H44" s="5"/>
      <c r="I44" s="5"/>
      <c r="J44" s="5"/>
      <c r="K44" s="5"/>
      <c r="L44" s="5"/>
      <c r="M44" s="5"/>
      <c r="N44" s="5"/>
    </row>
    <row r="45" spans="1:14" ht="18" x14ac:dyDescent="0.25">
      <c r="A45" s="3" t="s">
        <v>39</v>
      </c>
      <c r="B45" s="3"/>
      <c r="C45" s="3"/>
      <c r="D45" s="3" t="str">
        <f>$C$10</f>
        <v>julio</v>
      </c>
      <c r="E45" s="3"/>
      <c r="F45" s="3"/>
      <c r="G45" s="5"/>
      <c r="H45" s="5"/>
      <c r="I45" s="5"/>
      <c r="J45" s="5"/>
      <c r="K45" s="5"/>
      <c r="L45" s="5"/>
      <c r="M45" s="5"/>
      <c r="N45" s="5"/>
    </row>
  </sheetData>
  <sheetProtection sheet="1" objects="1" scenarios="1"/>
  <protectedRanges>
    <protectedRange algorithmName="SHA-512" hashValue="0pR8k2sCsQrN517pKDlD8T5s5ORTjD4SwXUt3ftTjn2MIES/i3cMs2/o2fYNZV6jWt0xaSrNsY135qjUaKKPVQ==" saltValue="lZO3k9OM6TE/xRNBYRAjHQ==" spinCount="100000" sqref="A4:A5" name="Rango1"/>
  </protectedRange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dc:description/>
  <cp:lastModifiedBy>Sebas</cp:lastModifiedBy>
  <cp:revision>1</cp:revision>
  <dcterms:created xsi:type="dcterms:W3CDTF">2022-08-21T23:57:46Z</dcterms:created>
  <dcterms:modified xsi:type="dcterms:W3CDTF">2022-11-23T13:58:12Z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